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neDrive - National Highways Infra Investment Managers Private Limited\# OFFICIAL\# InvIT\# Open Procurement Bidding\RFP - PGR for BSRP-RKJL 03022026\Draft RFP V2 - PGR BSRP RKJL 04022026\"/>
    </mc:Choice>
  </mc:AlternateContent>
  <xr:revisionPtr revIDLastSave="0" documentId="13_ncr:1_{55A77D04-C262-4B5A-9461-064A165BC6F4}" xr6:coauthVersionLast="47" xr6:coauthVersionMax="47" xr10:uidLastSave="{00000000-0000-0000-0000-000000000000}"/>
  <bookViews>
    <workbookView xWindow="-118" yWindow="-118" windowWidth="25370" windowHeight="13667" xr2:uid="{9462A1B4-5162-4369-9589-243FDFA45D52}"/>
  </bookViews>
  <sheets>
    <sheet name="Summary" sheetId="3" r:id="rId1"/>
    <sheet name="Package-01" sheetId="2" r:id="rId2"/>
    <sheet name="Package-02" sheetId="5" r:id="rId3"/>
    <sheet name="Package -04" sheetId="6" r:id="rId4"/>
    <sheet name="PKG-JL" sheetId="7" r:id="rId5"/>
  </sheets>
  <definedNames>
    <definedName name="_xlnm._FilterDatabase" localSheetId="3" hidden="1">'Package -04'!$A$3:$G$3</definedName>
    <definedName name="_xlnm._FilterDatabase" localSheetId="4" hidden="1">'PKG-JL'!$A$3:$I$3</definedName>
    <definedName name="_xlnm.Print_Area" localSheetId="0">Summary!$A$1:$G$16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7" l="1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4" i="7"/>
  <c r="F4" i="5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F51" i="6"/>
  <c r="F5" i="5"/>
  <c r="F6" i="5"/>
  <c r="F7" i="5"/>
  <c r="F8" i="5"/>
  <c r="F9" i="5"/>
  <c r="F10" i="5"/>
  <c r="F11" i="5"/>
  <c r="F12" i="5"/>
  <c r="F13" i="5"/>
  <c r="F14" i="5"/>
  <c r="F15" i="5"/>
  <c r="F16" i="5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4" i="6"/>
  <c r="F31" i="2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D4" i="3" l="1"/>
  <c r="F17" i="5"/>
  <c r="F4" i="3" l="1"/>
  <c r="F5" i="3" l="1"/>
  <c r="F6" i="3" s="1"/>
  <c r="F7" i="3" s="1"/>
</calcChain>
</file>

<file path=xl/sharedStrings.xml><?xml version="1.0" encoding="utf-8"?>
<sst xmlns="http://schemas.openxmlformats.org/spreadsheetml/2006/main" count="258" uniqueCount="32">
  <si>
    <t>S.No</t>
  </si>
  <si>
    <t xml:space="preserve">From </t>
  </si>
  <si>
    <t>To</t>
  </si>
  <si>
    <t xml:space="preserve">Chainage </t>
  </si>
  <si>
    <t xml:space="preserve">Side </t>
  </si>
  <si>
    <t xml:space="preserve">Remarks </t>
  </si>
  <si>
    <t>LHS</t>
  </si>
  <si>
    <t>RHS</t>
  </si>
  <si>
    <t xml:space="preserve">Description of Work </t>
  </si>
  <si>
    <t xml:space="preserve">Unit </t>
  </si>
  <si>
    <t xml:space="preserve">Quantity </t>
  </si>
  <si>
    <t>Rate</t>
  </si>
  <si>
    <t xml:space="preserve">Amount </t>
  </si>
  <si>
    <t xml:space="preserve">RKJL </t>
  </si>
  <si>
    <t>Median</t>
  </si>
  <si>
    <t>Amount (Rs.)</t>
  </si>
  <si>
    <t>GST - 18%</t>
  </si>
  <si>
    <t>Total Amount incl.GST (Rs.)</t>
  </si>
  <si>
    <t>Rmt</t>
  </si>
  <si>
    <t>Unit</t>
  </si>
  <si>
    <t>Total Length</t>
  </si>
  <si>
    <t>From</t>
  </si>
  <si>
    <t>TOTAL</t>
  </si>
  <si>
    <t>PEDESTRIAN GUARD RAIL (PGR) Pack-JL</t>
  </si>
  <si>
    <t xml:space="preserve"> PEDESTRIAN GUARD RAIL (PGR) Pack-2</t>
  </si>
  <si>
    <t>BOQ - Supply &amp; Fixing PEDESTRIAN GUARD RAIL (PGR)</t>
  </si>
  <si>
    <t xml:space="preserve"> Length (M)</t>
  </si>
  <si>
    <t xml:space="preserve"> PEDESTRIAN GUARD RAIL (PGR) Pack-1</t>
  </si>
  <si>
    <t xml:space="preserve"> PEDESTRIAN GUARD RAIL (PGR) Pack-4</t>
  </si>
  <si>
    <r>
      <t>All charges for supply and fixing of</t>
    </r>
    <r>
      <rPr>
        <b/>
        <sz val="10"/>
        <color theme="1"/>
        <rFont val="Poppins"/>
      </rPr>
      <t xml:space="preserve"> New PGR with foundation (Removal of Existing damaged PGR and Transport to nearby toll plaza)  </t>
    </r>
    <r>
      <rPr>
        <sz val="10"/>
        <color theme="1"/>
        <rFont val="Poppins"/>
      </rPr>
      <t>(as per drawing) with 2 coat of enamel paint (Make:Asian , Berger only) with scope including materials , manpower , transportations etc.,as directed by Engineer</t>
    </r>
  </si>
  <si>
    <t>Note: Material &amp; Testing shall be done as per NHAI/MORTH specification</t>
  </si>
  <si>
    <t>* The Quantities mentioned in BoQ may vary up to ± 25% of original BoQ quantity of single BoQ item subject to maximum of ± 20% of original Contract price. The decision of the Employer shall be final and binding on the contractor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</si>
</sst>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"/>
    <numFmt numFmtId="165" formatCode="0.000_ "/>
  </numFmts>
  <fonts count="8" x14ac:knownFonts="1">
    <font>
      <sz val="11"/>
      <color theme="1"/>
      <name val="Aptos Narrow"/>
      <family val="2"/>
      <scheme val="minor"/>
    </font>
    <font>
      <b/>
      <sz val="10"/>
      <color theme="1"/>
      <name val="Poppins"/>
    </font>
    <font>
      <sz val="10"/>
      <color theme="1"/>
      <name val="Poppins"/>
    </font>
    <font>
      <sz val="11"/>
      <color theme="1"/>
      <name val="Aptos Narrow"/>
      <family val="2"/>
      <scheme val="minor"/>
    </font>
    <font>
      <b/>
      <sz val="14"/>
      <color theme="1"/>
      <name val="Poppins"/>
    </font>
    <font>
      <sz val="10"/>
      <name val="Poppins"/>
    </font>
    <font>
      <b/>
      <sz val="11"/>
      <color theme="1"/>
      <name val="Poppins"/>
    </font>
    <font>
      <sz val="11"/>
      <color theme="1"/>
      <name val="Poppi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/>
    <xf numFmtId="1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43" fontId="1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43" fontId="7" fillId="0" borderId="0" xfId="0" applyNumberFormat="1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</cellXfs>
  <cellStyles count="3">
    <cellStyle name="Comma" xfId="1" builtinId="3"/>
    <cellStyle name="Comma 2" xfId="2" xr:uid="{73D14E93-F510-461B-B0ED-6902FFA7F96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3B77E-E556-489A-BB84-D30BF512B310}">
  <sheetPr>
    <pageSetUpPr fitToPage="1"/>
  </sheetPr>
  <dimension ref="A1:K15"/>
  <sheetViews>
    <sheetView tabSelected="1" view="pageBreakPreview" zoomScale="130" zoomScaleNormal="100" zoomScaleSheetLayoutView="130" workbookViewId="0">
      <selection sqref="A1:G1"/>
    </sheetView>
  </sheetViews>
  <sheetFormatPr defaultColWidth="5.6640625" defaultRowHeight="19" x14ac:dyDescent="0.6"/>
  <cols>
    <col min="1" max="1" width="5.5546875" style="1" bestFit="1" customWidth="1"/>
    <col min="2" max="2" width="63.33203125" style="1" customWidth="1"/>
    <col min="3" max="3" width="5.5546875" style="1" bestFit="1" customWidth="1"/>
    <col min="4" max="4" width="10.109375" style="1" bestFit="1" customWidth="1"/>
    <col min="5" max="5" width="9.44140625" style="1" bestFit="1" customWidth="1"/>
    <col min="6" max="6" width="14.33203125" style="1" bestFit="1" customWidth="1"/>
    <col min="7" max="7" width="10.33203125" style="1" bestFit="1" customWidth="1"/>
    <col min="8" max="16384" width="5.6640625" style="1"/>
  </cols>
  <sheetData>
    <row r="1" spans="1:11" s="17" customFormat="1" x14ac:dyDescent="0.3">
      <c r="A1" s="42" t="s">
        <v>13</v>
      </c>
      <c r="B1" s="42"/>
      <c r="C1" s="42"/>
      <c r="D1" s="42"/>
      <c r="E1" s="42"/>
      <c r="F1" s="42"/>
      <c r="G1" s="42"/>
    </row>
    <row r="2" spans="1:11" s="17" customFormat="1" x14ac:dyDescent="0.3">
      <c r="A2" s="42" t="s">
        <v>25</v>
      </c>
      <c r="B2" s="42"/>
      <c r="C2" s="42"/>
      <c r="D2" s="42"/>
      <c r="E2" s="42"/>
      <c r="F2" s="42"/>
      <c r="G2" s="42"/>
    </row>
    <row r="3" spans="1:11" s="18" customFormat="1" x14ac:dyDescent="0.3">
      <c r="A3" s="43" t="s">
        <v>0</v>
      </c>
      <c r="B3" s="43" t="s">
        <v>8</v>
      </c>
      <c r="C3" s="43" t="s">
        <v>9</v>
      </c>
      <c r="D3" s="43" t="s">
        <v>10</v>
      </c>
      <c r="E3" s="43" t="s">
        <v>11</v>
      </c>
      <c r="F3" s="43" t="s">
        <v>12</v>
      </c>
      <c r="G3" s="43" t="s">
        <v>5</v>
      </c>
    </row>
    <row r="4" spans="1:11" s="17" customFormat="1" ht="94.95" x14ac:dyDescent="0.3">
      <c r="A4" s="3">
        <v>1</v>
      </c>
      <c r="B4" s="8" t="s">
        <v>29</v>
      </c>
      <c r="C4" s="3" t="s">
        <v>18</v>
      </c>
      <c r="D4" s="13">
        <f>'Package-01'!F31+'Package-02'!F17+'Package -04'!F51+'PKG-JL'!F18</f>
        <v>1577.9999999990941</v>
      </c>
      <c r="E4" s="19"/>
      <c r="F4" s="20">
        <f>E4*D4</f>
        <v>0</v>
      </c>
      <c r="G4" s="21"/>
      <c r="I4" s="22"/>
      <c r="K4" s="23"/>
    </row>
    <row r="5" spans="1:11" s="17" customFormat="1" x14ac:dyDescent="0.3">
      <c r="A5" s="31" t="s">
        <v>15</v>
      </c>
      <c r="B5" s="31"/>
      <c r="C5" s="31"/>
      <c r="D5" s="31"/>
      <c r="E5" s="31"/>
      <c r="F5" s="24">
        <f>SUM(F4:F4)</f>
        <v>0</v>
      </c>
      <c r="G5" s="21"/>
    </row>
    <row r="6" spans="1:11" x14ac:dyDescent="0.6">
      <c r="A6" s="31" t="s">
        <v>16</v>
      </c>
      <c r="B6" s="31"/>
      <c r="C6" s="31"/>
      <c r="D6" s="31"/>
      <c r="E6" s="31"/>
      <c r="F6" s="20">
        <f>F5*0.18</f>
        <v>0</v>
      </c>
      <c r="G6" s="16"/>
    </row>
    <row r="7" spans="1:11" x14ac:dyDescent="0.6">
      <c r="A7" s="31" t="s">
        <v>17</v>
      </c>
      <c r="B7" s="31"/>
      <c r="C7" s="31"/>
      <c r="D7" s="31"/>
      <c r="E7" s="31"/>
      <c r="F7" s="24">
        <f>F6+F5</f>
        <v>0</v>
      </c>
      <c r="G7" s="16"/>
    </row>
    <row r="11" spans="1:11" ht="21.6" x14ac:dyDescent="0.6">
      <c r="A11" s="30" t="s">
        <v>30</v>
      </c>
      <c r="B11" s="30"/>
      <c r="C11" s="30"/>
      <c r="D11" s="30"/>
      <c r="E11" s="30"/>
      <c r="F11" s="30"/>
      <c r="G11" s="30"/>
      <c r="H11"/>
      <c r="I11"/>
    </row>
    <row r="12" spans="1:11" ht="21.6" x14ac:dyDescent="0.7">
      <c r="A12" s="26"/>
      <c r="B12" s="25"/>
      <c r="C12" s="25"/>
      <c r="D12" s="25"/>
      <c r="E12" s="25"/>
      <c r="F12" s="27"/>
      <c r="G12" s="28"/>
      <c r="H12"/>
      <c r="I12"/>
    </row>
    <row r="13" spans="1:11" x14ac:dyDescent="0.6">
      <c r="A13" s="29" t="s">
        <v>31</v>
      </c>
      <c r="B13" s="29"/>
      <c r="C13" s="29"/>
      <c r="D13" s="29"/>
      <c r="E13" s="29"/>
      <c r="F13" s="29"/>
      <c r="G13" s="29"/>
      <c r="H13"/>
      <c r="I13"/>
    </row>
    <row r="14" spans="1:11" x14ac:dyDescent="0.6">
      <c r="A14" s="29"/>
      <c r="B14" s="29"/>
      <c r="C14" s="29"/>
      <c r="D14" s="29"/>
      <c r="E14" s="29"/>
      <c r="F14" s="29"/>
      <c r="G14" s="29"/>
      <c r="H14"/>
      <c r="I14"/>
    </row>
    <row r="15" spans="1:11" x14ac:dyDescent="0.6">
      <c r="A15" s="29"/>
      <c r="B15" s="29"/>
      <c r="C15" s="29"/>
      <c r="D15" s="29"/>
      <c r="E15" s="29"/>
      <c r="F15" s="29"/>
      <c r="G15" s="29"/>
      <c r="H15"/>
      <c r="I15"/>
    </row>
  </sheetData>
  <mergeCells count="7">
    <mergeCell ref="A1:G1"/>
    <mergeCell ref="A2:G2"/>
    <mergeCell ref="A13:G15"/>
    <mergeCell ref="A11:G11"/>
    <mergeCell ref="A5:E5"/>
    <mergeCell ref="A6:E6"/>
    <mergeCell ref="A7:E7"/>
  </mergeCells>
  <pageMargins left="0.70866141732283472" right="0.70866141732283472" top="0.74803149606299213" bottom="0.74803149606299213" header="0.31496062992125984" footer="0.31496062992125984"/>
  <pageSetup scale="76" orientation="portrait" r:id="rId1"/>
  <headerFooter>
    <oddHeader>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8261B-B088-42AA-B09D-8F41C05EA379}">
  <dimension ref="A1:G31"/>
  <sheetViews>
    <sheetView view="pageBreakPreview" zoomScaleNormal="100" zoomScaleSheetLayoutView="100" workbookViewId="0">
      <pane xSplit="5" ySplit="3" topLeftCell="F7" activePane="bottomRight" state="frozen"/>
      <selection pane="topRight" activeCell="F1" sqref="F1"/>
      <selection pane="bottomLeft" activeCell="A4" sqref="A4"/>
      <selection pane="bottomRight" sqref="A1:G3"/>
    </sheetView>
  </sheetViews>
  <sheetFormatPr defaultColWidth="8.6640625" defaultRowHeight="19" x14ac:dyDescent="0.6"/>
  <cols>
    <col min="1" max="1" width="6.6640625" style="1" customWidth="1"/>
    <col min="2" max="3" width="9.6640625" style="1" customWidth="1"/>
    <col min="4" max="4" width="7.5546875" style="1" customWidth="1"/>
    <col min="5" max="5" width="7.33203125" style="1" customWidth="1"/>
    <col min="6" max="6" width="18.6640625" style="1" bestFit="1" customWidth="1"/>
    <col min="7" max="7" width="10.33203125" style="1" bestFit="1" customWidth="1"/>
    <col min="8" max="16384" width="8.6640625" style="1"/>
  </cols>
  <sheetData>
    <row r="1" spans="1:7" x14ac:dyDescent="0.6">
      <c r="A1" s="42" t="s">
        <v>27</v>
      </c>
      <c r="B1" s="42"/>
      <c r="C1" s="42"/>
      <c r="D1" s="42"/>
      <c r="E1" s="42"/>
      <c r="F1" s="42"/>
      <c r="G1" s="42"/>
    </row>
    <row r="2" spans="1:7" x14ac:dyDescent="0.6">
      <c r="A2" s="44" t="s">
        <v>0</v>
      </c>
      <c r="B2" s="45" t="s">
        <v>3</v>
      </c>
      <c r="C2" s="46"/>
      <c r="D2" s="44" t="s">
        <v>4</v>
      </c>
      <c r="E2" s="44" t="s">
        <v>19</v>
      </c>
      <c r="F2" s="47" t="s">
        <v>26</v>
      </c>
      <c r="G2" s="42" t="s">
        <v>5</v>
      </c>
    </row>
    <row r="3" spans="1:7" x14ac:dyDescent="0.6">
      <c r="A3" s="48"/>
      <c r="B3" s="43" t="s">
        <v>1</v>
      </c>
      <c r="C3" s="43" t="s">
        <v>2</v>
      </c>
      <c r="D3" s="48"/>
      <c r="E3" s="48"/>
      <c r="F3" s="49"/>
      <c r="G3" s="42"/>
    </row>
    <row r="4" spans="1:7" x14ac:dyDescent="0.6">
      <c r="A4" s="3">
        <v>1</v>
      </c>
      <c r="B4" s="4">
        <v>656.3</v>
      </c>
      <c r="C4" s="4">
        <v>656.36</v>
      </c>
      <c r="D4" s="12" t="s">
        <v>6</v>
      </c>
      <c r="E4" s="12" t="s">
        <v>18</v>
      </c>
      <c r="F4" s="3">
        <v>60</v>
      </c>
      <c r="G4" s="3"/>
    </row>
    <row r="5" spans="1:7" x14ac:dyDescent="0.6">
      <c r="A5" s="3">
        <f>A4+1</f>
        <v>2</v>
      </c>
      <c r="B5" s="4">
        <v>679.88</v>
      </c>
      <c r="C5" s="4">
        <v>680.6</v>
      </c>
      <c r="D5" s="12" t="s">
        <v>6</v>
      </c>
      <c r="E5" s="12" t="s">
        <v>18</v>
      </c>
      <c r="F5" s="33">
        <v>72</v>
      </c>
      <c r="G5" s="3"/>
    </row>
    <row r="6" spans="1:7" x14ac:dyDescent="0.6">
      <c r="A6" s="3">
        <f t="shared" ref="A6:A30" si="0">A5+1</f>
        <v>3</v>
      </c>
      <c r="B6" s="4">
        <v>681.5</v>
      </c>
      <c r="C6" s="4">
        <v>682.95</v>
      </c>
      <c r="D6" s="12" t="s">
        <v>6</v>
      </c>
      <c r="E6" s="12" t="s">
        <v>18</v>
      </c>
      <c r="F6" s="35"/>
      <c r="G6" s="3"/>
    </row>
    <row r="7" spans="1:7" x14ac:dyDescent="0.6">
      <c r="A7" s="3">
        <f t="shared" si="0"/>
        <v>4</v>
      </c>
      <c r="B7" s="4">
        <v>692.9</v>
      </c>
      <c r="C7" s="4">
        <v>692.91200000000003</v>
      </c>
      <c r="D7" s="12" t="s">
        <v>6</v>
      </c>
      <c r="E7" s="12" t="s">
        <v>18</v>
      </c>
      <c r="F7" s="3">
        <v>12</v>
      </c>
      <c r="G7" s="3"/>
    </row>
    <row r="8" spans="1:7" x14ac:dyDescent="0.6">
      <c r="A8" s="3">
        <f t="shared" si="0"/>
        <v>5</v>
      </c>
      <c r="B8" s="4">
        <v>696.65</v>
      </c>
      <c r="C8" s="4">
        <v>696.95</v>
      </c>
      <c r="D8" s="12" t="s">
        <v>6</v>
      </c>
      <c r="E8" s="12" t="s">
        <v>18</v>
      </c>
      <c r="F8" s="3">
        <v>6</v>
      </c>
      <c r="G8" s="3"/>
    </row>
    <row r="9" spans="1:7" x14ac:dyDescent="0.6">
      <c r="A9" s="3">
        <f t="shared" si="0"/>
        <v>6</v>
      </c>
      <c r="B9" s="4">
        <v>697.2</v>
      </c>
      <c r="C9" s="4">
        <v>697.4</v>
      </c>
      <c r="D9" s="12" t="s">
        <v>6</v>
      </c>
      <c r="E9" s="12" t="s">
        <v>18</v>
      </c>
      <c r="F9" s="3">
        <v>6</v>
      </c>
      <c r="G9" s="3"/>
    </row>
    <row r="10" spans="1:7" x14ac:dyDescent="0.6">
      <c r="A10" s="3">
        <f t="shared" si="0"/>
        <v>7</v>
      </c>
      <c r="B10" s="4">
        <v>699.35</v>
      </c>
      <c r="C10" s="4">
        <v>699.5</v>
      </c>
      <c r="D10" s="12" t="s">
        <v>6</v>
      </c>
      <c r="E10" s="12" t="s">
        <v>18</v>
      </c>
      <c r="F10" s="3">
        <v>6</v>
      </c>
      <c r="G10" s="3"/>
    </row>
    <row r="11" spans="1:7" x14ac:dyDescent="0.6">
      <c r="A11" s="3">
        <f t="shared" si="0"/>
        <v>8</v>
      </c>
      <c r="B11" s="4">
        <v>701</v>
      </c>
      <c r="C11" s="4">
        <v>701.3</v>
      </c>
      <c r="D11" s="12" t="s">
        <v>6</v>
      </c>
      <c r="E11" s="12" t="s">
        <v>18</v>
      </c>
      <c r="F11" s="3">
        <v>30</v>
      </c>
      <c r="G11" s="3"/>
    </row>
    <row r="12" spans="1:7" x14ac:dyDescent="0.6">
      <c r="A12" s="3">
        <f t="shared" si="0"/>
        <v>9</v>
      </c>
      <c r="B12" s="4">
        <v>702.2</v>
      </c>
      <c r="C12" s="4">
        <v>702.45</v>
      </c>
      <c r="D12" s="12" t="s">
        <v>6</v>
      </c>
      <c r="E12" s="12" t="s">
        <v>18</v>
      </c>
      <c r="F12" s="3">
        <v>27</v>
      </c>
      <c r="G12" s="3"/>
    </row>
    <row r="13" spans="1:7" x14ac:dyDescent="0.6">
      <c r="A13" s="3">
        <f t="shared" si="0"/>
        <v>10</v>
      </c>
      <c r="B13" s="4">
        <v>713.1</v>
      </c>
      <c r="C13" s="4">
        <v>713.5</v>
      </c>
      <c r="D13" s="12" t="s">
        <v>6</v>
      </c>
      <c r="E13" s="12" t="s">
        <v>18</v>
      </c>
      <c r="F13" s="33">
        <v>81</v>
      </c>
      <c r="G13" s="3"/>
    </row>
    <row r="14" spans="1:7" x14ac:dyDescent="0.6">
      <c r="A14" s="3">
        <f t="shared" si="0"/>
        <v>11</v>
      </c>
      <c r="B14" s="4">
        <v>713.8</v>
      </c>
      <c r="C14" s="4">
        <v>714</v>
      </c>
      <c r="D14" s="12" t="s">
        <v>6</v>
      </c>
      <c r="E14" s="12" t="s">
        <v>18</v>
      </c>
      <c r="F14" s="34"/>
      <c r="G14" s="3"/>
    </row>
    <row r="15" spans="1:7" x14ac:dyDescent="0.6">
      <c r="A15" s="3">
        <f t="shared" si="0"/>
        <v>12</v>
      </c>
      <c r="B15" s="4">
        <v>714.95</v>
      </c>
      <c r="C15" s="4">
        <v>715</v>
      </c>
      <c r="D15" s="12" t="s">
        <v>6</v>
      </c>
      <c r="E15" s="12" t="s">
        <v>18</v>
      </c>
      <c r="F15" s="34"/>
      <c r="G15" s="3"/>
    </row>
    <row r="16" spans="1:7" x14ac:dyDescent="0.6">
      <c r="A16" s="3">
        <f t="shared" si="0"/>
        <v>13</v>
      </c>
      <c r="B16" s="4">
        <v>715.12</v>
      </c>
      <c r="C16" s="4">
        <v>715.6</v>
      </c>
      <c r="D16" s="12" t="s">
        <v>6</v>
      </c>
      <c r="E16" s="12" t="s">
        <v>18</v>
      </c>
      <c r="F16" s="34"/>
      <c r="G16" s="3"/>
    </row>
    <row r="17" spans="1:7" x14ac:dyDescent="0.6">
      <c r="A17" s="3">
        <f t="shared" si="0"/>
        <v>14</v>
      </c>
      <c r="B17" s="4">
        <v>716.65</v>
      </c>
      <c r="C17" s="4">
        <v>717.25</v>
      </c>
      <c r="D17" s="12" t="s">
        <v>6</v>
      </c>
      <c r="E17" s="12" t="s">
        <v>18</v>
      </c>
      <c r="F17" s="35"/>
      <c r="G17" s="3"/>
    </row>
    <row r="18" spans="1:7" x14ac:dyDescent="0.6">
      <c r="A18" s="3">
        <f t="shared" si="0"/>
        <v>15</v>
      </c>
      <c r="B18" s="4">
        <v>718.95</v>
      </c>
      <c r="C18" s="4">
        <v>719.3</v>
      </c>
      <c r="D18" s="12" t="s">
        <v>6</v>
      </c>
      <c r="E18" s="12" t="s">
        <v>18</v>
      </c>
      <c r="F18" s="33">
        <v>57</v>
      </c>
      <c r="G18" s="3"/>
    </row>
    <row r="19" spans="1:7" x14ac:dyDescent="0.6">
      <c r="A19" s="3">
        <f t="shared" si="0"/>
        <v>16</v>
      </c>
      <c r="B19" s="4">
        <v>720.1</v>
      </c>
      <c r="C19" s="4">
        <v>720.3</v>
      </c>
      <c r="D19" s="12" t="s">
        <v>6</v>
      </c>
      <c r="E19" s="12" t="s">
        <v>18</v>
      </c>
      <c r="F19" s="35"/>
      <c r="G19" s="3"/>
    </row>
    <row r="20" spans="1:7" x14ac:dyDescent="0.6">
      <c r="A20" s="3">
        <f t="shared" si="0"/>
        <v>17</v>
      </c>
      <c r="B20" s="4">
        <v>657.5</v>
      </c>
      <c r="C20" s="4">
        <v>656.35</v>
      </c>
      <c r="D20" s="12" t="s">
        <v>7</v>
      </c>
      <c r="E20" s="12" t="s">
        <v>18</v>
      </c>
      <c r="F20" s="3">
        <v>90</v>
      </c>
      <c r="G20" s="3"/>
    </row>
    <row r="21" spans="1:7" x14ac:dyDescent="0.6">
      <c r="A21" s="3">
        <f t="shared" si="0"/>
        <v>18</v>
      </c>
      <c r="B21" s="4">
        <v>658.38</v>
      </c>
      <c r="C21" s="4">
        <v>658</v>
      </c>
      <c r="D21" s="12" t="s">
        <v>7</v>
      </c>
      <c r="E21" s="12" t="s">
        <v>18</v>
      </c>
      <c r="F21" s="3">
        <v>12</v>
      </c>
      <c r="G21" s="3"/>
    </row>
    <row r="22" spans="1:7" x14ac:dyDescent="0.6">
      <c r="A22" s="3">
        <f t="shared" si="0"/>
        <v>19</v>
      </c>
      <c r="B22" s="4">
        <v>680.75</v>
      </c>
      <c r="C22" s="4">
        <v>679.95</v>
      </c>
      <c r="D22" s="12" t="s">
        <v>7</v>
      </c>
      <c r="E22" s="12" t="s">
        <v>18</v>
      </c>
      <c r="F22" s="3">
        <v>18</v>
      </c>
      <c r="G22" s="3"/>
    </row>
    <row r="23" spans="1:7" x14ac:dyDescent="0.6">
      <c r="A23" s="3">
        <f t="shared" si="0"/>
        <v>20</v>
      </c>
      <c r="B23" s="4">
        <v>697.3</v>
      </c>
      <c r="C23" s="4">
        <v>696.65</v>
      </c>
      <c r="D23" s="12" t="s">
        <v>7</v>
      </c>
      <c r="E23" s="12" t="s">
        <v>18</v>
      </c>
      <c r="F23" s="3">
        <v>48</v>
      </c>
      <c r="G23" s="3"/>
    </row>
    <row r="24" spans="1:7" x14ac:dyDescent="0.6">
      <c r="A24" s="3">
        <f t="shared" si="0"/>
        <v>21</v>
      </c>
      <c r="B24" s="4">
        <v>699.4</v>
      </c>
      <c r="C24" s="4">
        <v>699.35</v>
      </c>
      <c r="D24" s="12" t="s">
        <v>7</v>
      </c>
      <c r="E24" s="12" t="s">
        <v>18</v>
      </c>
      <c r="F24" s="3">
        <v>6</v>
      </c>
      <c r="G24" s="3"/>
    </row>
    <row r="25" spans="1:7" x14ac:dyDescent="0.6">
      <c r="A25" s="3">
        <f t="shared" si="0"/>
        <v>22</v>
      </c>
      <c r="B25" s="4">
        <v>701.35</v>
      </c>
      <c r="C25" s="4">
        <v>701</v>
      </c>
      <c r="D25" s="12" t="s">
        <v>7</v>
      </c>
      <c r="E25" s="12" t="s">
        <v>18</v>
      </c>
      <c r="F25" s="3">
        <v>15</v>
      </c>
      <c r="G25" s="3"/>
    </row>
    <row r="26" spans="1:7" x14ac:dyDescent="0.6">
      <c r="A26" s="3">
        <f t="shared" si="0"/>
        <v>23</v>
      </c>
      <c r="B26" s="4">
        <v>702.45</v>
      </c>
      <c r="C26" s="4">
        <v>702.2</v>
      </c>
      <c r="D26" s="12" t="s">
        <v>7</v>
      </c>
      <c r="E26" s="12" t="s">
        <v>18</v>
      </c>
      <c r="F26" s="3">
        <v>78</v>
      </c>
      <c r="G26" s="3"/>
    </row>
    <row r="27" spans="1:7" x14ac:dyDescent="0.6">
      <c r="A27" s="3">
        <f t="shared" si="0"/>
        <v>24</v>
      </c>
      <c r="B27" s="4">
        <v>714</v>
      </c>
      <c r="C27" s="4">
        <v>713.1</v>
      </c>
      <c r="D27" s="12" t="s">
        <v>7</v>
      </c>
      <c r="E27" s="12" t="s">
        <v>18</v>
      </c>
      <c r="F27" s="3">
        <v>6</v>
      </c>
      <c r="G27" s="3"/>
    </row>
    <row r="28" spans="1:7" x14ac:dyDescent="0.6">
      <c r="A28" s="3">
        <f t="shared" si="0"/>
        <v>25</v>
      </c>
      <c r="B28" s="4">
        <v>715</v>
      </c>
      <c r="C28" s="4">
        <v>714.95</v>
      </c>
      <c r="D28" s="12" t="s">
        <v>7</v>
      </c>
      <c r="E28" s="12" t="s">
        <v>18</v>
      </c>
      <c r="F28" s="3">
        <v>33</v>
      </c>
      <c r="G28" s="3"/>
    </row>
    <row r="29" spans="1:7" x14ac:dyDescent="0.6">
      <c r="A29" s="3">
        <f t="shared" si="0"/>
        <v>26</v>
      </c>
      <c r="B29" s="4">
        <v>717.35</v>
      </c>
      <c r="C29" s="4">
        <v>716.65</v>
      </c>
      <c r="D29" s="12" t="s">
        <v>7</v>
      </c>
      <c r="E29" s="12" t="s">
        <v>18</v>
      </c>
      <c r="F29" s="3">
        <v>45</v>
      </c>
      <c r="G29" s="3"/>
    </row>
    <row r="30" spans="1:7" x14ac:dyDescent="0.6">
      <c r="A30" s="3">
        <f t="shared" si="0"/>
        <v>27</v>
      </c>
      <c r="B30" s="4">
        <v>721</v>
      </c>
      <c r="C30" s="4">
        <v>720.8</v>
      </c>
      <c r="D30" s="12" t="s">
        <v>7</v>
      </c>
      <c r="E30" s="12" t="s">
        <v>18</v>
      </c>
      <c r="F30" s="3">
        <v>24</v>
      </c>
      <c r="G30" s="3"/>
    </row>
    <row r="31" spans="1:7" x14ac:dyDescent="0.6">
      <c r="C31" s="32" t="s">
        <v>20</v>
      </c>
      <c r="D31" s="32"/>
      <c r="E31" s="32"/>
      <c r="F31" s="2">
        <f>SUM(F4:F30)</f>
        <v>732</v>
      </c>
    </row>
  </sheetData>
  <mergeCells count="11">
    <mergeCell ref="C31:E31"/>
    <mergeCell ref="A1:G1"/>
    <mergeCell ref="B2:C2"/>
    <mergeCell ref="G2:G3"/>
    <mergeCell ref="F13:F17"/>
    <mergeCell ref="F18:F19"/>
    <mergeCell ref="F5:F6"/>
    <mergeCell ref="F2:F3"/>
    <mergeCell ref="D2:D3"/>
    <mergeCell ref="A2:A3"/>
    <mergeCell ref="E2:E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Header>&amp;A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31DAE-3C3B-4A20-9A34-A879656136B4}">
  <dimension ref="A1:G18"/>
  <sheetViews>
    <sheetView view="pageBreakPreview" zoomScaleNormal="100" zoomScaleSheetLayoutView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sqref="A1:G3"/>
    </sheetView>
  </sheetViews>
  <sheetFormatPr defaultColWidth="8.6640625" defaultRowHeight="19" x14ac:dyDescent="0.6"/>
  <cols>
    <col min="1" max="1" width="5.5546875" style="1" customWidth="1"/>
    <col min="2" max="2" width="10.44140625" style="1" customWidth="1"/>
    <col min="3" max="3" width="11" style="1" customWidth="1"/>
    <col min="4" max="5" width="9.44140625" style="1" customWidth="1"/>
    <col min="6" max="6" width="10" style="1" customWidth="1"/>
    <col min="7" max="7" width="11.109375" style="1" customWidth="1"/>
    <col min="8" max="16384" width="8.6640625" style="1"/>
  </cols>
  <sheetData>
    <row r="1" spans="1:7" x14ac:dyDescent="0.6">
      <c r="A1" s="50" t="s">
        <v>24</v>
      </c>
      <c r="B1" s="50"/>
      <c r="C1" s="50"/>
      <c r="D1" s="50"/>
      <c r="E1" s="50"/>
      <c r="F1" s="50"/>
      <c r="G1" s="50"/>
    </row>
    <row r="2" spans="1:7" ht="20.149999999999999" customHeight="1" x14ac:dyDescent="0.6">
      <c r="A2" s="44" t="s">
        <v>0</v>
      </c>
      <c r="B2" s="45" t="s">
        <v>3</v>
      </c>
      <c r="C2" s="46"/>
      <c r="D2" s="44" t="s">
        <v>4</v>
      </c>
      <c r="E2" s="44" t="s">
        <v>19</v>
      </c>
      <c r="F2" s="47" t="s">
        <v>26</v>
      </c>
      <c r="G2" s="42" t="s">
        <v>5</v>
      </c>
    </row>
    <row r="3" spans="1:7" x14ac:dyDescent="0.6">
      <c r="A3" s="48"/>
      <c r="B3" s="43" t="s">
        <v>1</v>
      </c>
      <c r="C3" s="43" t="s">
        <v>2</v>
      </c>
      <c r="D3" s="48"/>
      <c r="E3" s="48"/>
      <c r="F3" s="49"/>
      <c r="G3" s="42"/>
    </row>
    <row r="4" spans="1:7" ht="20.149999999999999" customHeight="1" x14ac:dyDescent="0.6">
      <c r="A4" s="3">
        <v>1</v>
      </c>
      <c r="B4" s="4">
        <v>728.91</v>
      </c>
      <c r="C4" s="4">
        <v>728.93100000000004</v>
      </c>
      <c r="D4" s="3" t="s">
        <v>6</v>
      </c>
      <c r="E4" s="3" t="s">
        <v>18</v>
      </c>
      <c r="F4" s="3">
        <f>(C4-B4)*1000</f>
        <v>21.00000000007185</v>
      </c>
      <c r="G4" s="3"/>
    </row>
    <row r="5" spans="1:7" ht="20.149999999999999" customHeight="1" x14ac:dyDescent="0.6">
      <c r="A5" s="3">
        <f>A4+1</f>
        <v>2</v>
      </c>
      <c r="B5" s="4">
        <v>736.52</v>
      </c>
      <c r="C5" s="4">
        <v>736.53649999999993</v>
      </c>
      <c r="D5" s="3" t="s">
        <v>6</v>
      </c>
      <c r="E5" s="3" t="s">
        <v>18</v>
      </c>
      <c r="F5" s="3">
        <f t="shared" ref="F5:F16" si="0">(C5-B5)*1000</f>
        <v>16.499999999950887</v>
      </c>
      <c r="G5" s="3"/>
    </row>
    <row r="6" spans="1:7" ht="20.149999999999999" customHeight="1" x14ac:dyDescent="0.6">
      <c r="A6" s="3">
        <f t="shared" ref="A6:A16" si="1">A5+1</f>
        <v>3</v>
      </c>
      <c r="B6" s="4">
        <v>749.75</v>
      </c>
      <c r="C6" s="4">
        <v>749.75900000000001</v>
      </c>
      <c r="D6" s="3" t="s">
        <v>6</v>
      </c>
      <c r="E6" s="3" t="s">
        <v>18</v>
      </c>
      <c r="F6" s="3">
        <f t="shared" si="0"/>
        <v>9.0000000000145519</v>
      </c>
      <c r="G6" s="3"/>
    </row>
    <row r="7" spans="1:7" ht="20.149999999999999" customHeight="1" x14ac:dyDescent="0.6">
      <c r="A7" s="3">
        <f t="shared" si="1"/>
        <v>4</v>
      </c>
      <c r="B7" s="4">
        <v>750.65</v>
      </c>
      <c r="C7" s="4">
        <v>750.65899999999999</v>
      </c>
      <c r="D7" s="3" t="s">
        <v>6</v>
      </c>
      <c r="E7" s="3" t="s">
        <v>18</v>
      </c>
      <c r="F7" s="3">
        <f t="shared" si="0"/>
        <v>9.0000000000145519</v>
      </c>
      <c r="G7" s="3"/>
    </row>
    <row r="8" spans="1:7" ht="20.149999999999999" customHeight="1" x14ac:dyDescent="0.6">
      <c r="A8" s="3">
        <f t="shared" si="1"/>
        <v>5</v>
      </c>
      <c r="B8" s="4">
        <v>759.42</v>
      </c>
      <c r="C8" s="4">
        <v>759.42599999999993</v>
      </c>
      <c r="D8" s="3" t="s">
        <v>6</v>
      </c>
      <c r="E8" s="3" t="s">
        <v>18</v>
      </c>
      <c r="F8" s="3">
        <f t="shared" si="0"/>
        <v>5.9999999999718057</v>
      </c>
      <c r="G8" s="3"/>
    </row>
    <row r="9" spans="1:7" ht="20.149999999999999" customHeight="1" x14ac:dyDescent="0.6">
      <c r="A9" s="3">
        <f t="shared" si="1"/>
        <v>6</v>
      </c>
      <c r="B9" s="4">
        <v>810.44</v>
      </c>
      <c r="C9" s="4">
        <v>810.4670000000001</v>
      </c>
      <c r="D9" s="3" t="s">
        <v>6</v>
      </c>
      <c r="E9" s="3" t="s">
        <v>18</v>
      </c>
      <c r="F9" s="3">
        <f t="shared" si="0"/>
        <v>27.000000000043656</v>
      </c>
      <c r="G9" s="3"/>
    </row>
    <row r="10" spans="1:7" ht="20.149999999999999" customHeight="1" x14ac:dyDescent="0.6">
      <c r="A10" s="3">
        <f t="shared" si="1"/>
        <v>7</v>
      </c>
      <c r="B10" s="4">
        <v>749.76</v>
      </c>
      <c r="C10" s="4">
        <v>749.78099999999995</v>
      </c>
      <c r="D10" s="3" t="s">
        <v>7</v>
      </c>
      <c r="E10" s="3" t="s">
        <v>18</v>
      </c>
      <c r="F10" s="3">
        <f t="shared" si="0"/>
        <v>20.999999999958163</v>
      </c>
      <c r="G10" s="3"/>
    </row>
    <row r="11" spans="1:7" ht="20.149999999999999" customHeight="1" x14ac:dyDescent="0.6">
      <c r="A11" s="3">
        <f t="shared" si="1"/>
        <v>8</v>
      </c>
      <c r="B11" s="4">
        <v>750.65</v>
      </c>
      <c r="C11" s="4">
        <v>750.66199999999992</v>
      </c>
      <c r="D11" s="3" t="s">
        <v>7</v>
      </c>
      <c r="E11" s="3" t="s">
        <v>18</v>
      </c>
      <c r="F11" s="3">
        <f t="shared" si="0"/>
        <v>11.999999999943611</v>
      </c>
      <c r="G11" s="3"/>
    </row>
    <row r="12" spans="1:7" ht="20.149999999999999" customHeight="1" x14ac:dyDescent="0.6">
      <c r="A12" s="3">
        <f t="shared" si="1"/>
        <v>9</v>
      </c>
      <c r="B12" s="4">
        <v>751.2</v>
      </c>
      <c r="C12" s="4">
        <v>751.20150000000001</v>
      </c>
      <c r="D12" s="3" t="s">
        <v>7</v>
      </c>
      <c r="E12" s="3" t="s">
        <v>18</v>
      </c>
      <c r="F12" s="3">
        <f t="shared" si="0"/>
        <v>1.4999999999645297</v>
      </c>
      <c r="G12" s="3"/>
    </row>
    <row r="13" spans="1:7" ht="20.149999999999999" customHeight="1" x14ac:dyDescent="0.6">
      <c r="A13" s="3">
        <f t="shared" si="1"/>
        <v>10</v>
      </c>
      <c r="B13" s="4">
        <v>758.73</v>
      </c>
      <c r="C13" s="4">
        <v>758.73300000000006</v>
      </c>
      <c r="D13" s="3" t="s">
        <v>7</v>
      </c>
      <c r="E13" s="3" t="s">
        <v>18</v>
      </c>
      <c r="F13" s="3">
        <f t="shared" si="0"/>
        <v>3.0000000000427463</v>
      </c>
      <c r="G13" s="3"/>
    </row>
    <row r="14" spans="1:7" ht="20.149999999999999" customHeight="1" x14ac:dyDescent="0.6">
      <c r="A14" s="3">
        <f t="shared" si="1"/>
        <v>11</v>
      </c>
      <c r="B14" s="4">
        <v>759.42700000000002</v>
      </c>
      <c r="C14" s="4">
        <v>759.42849999999999</v>
      </c>
      <c r="D14" s="3" t="s">
        <v>7</v>
      </c>
      <c r="E14" s="3" t="s">
        <v>18</v>
      </c>
      <c r="F14" s="3">
        <f t="shared" si="0"/>
        <v>1.4999999999645297</v>
      </c>
      <c r="G14" s="3"/>
    </row>
    <row r="15" spans="1:7" ht="20.149999999999999" customHeight="1" x14ac:dyDescent="0.6">
      <c r="A15" s="3">
        <f t="shared" si="1"/>
        <v>12</v>
      </c>
      <c r="B15" s="4">
        <v>760.15099999999995</v>
      </c>
      <c r="C15" s="4">
        <v>760.17499999999995</v>
      </c>
      <c r="D15" s="3" t="s">
        <v>7</v>
      </c>
      <c r="E15" s="3" t="s">
        <v>18</v>
      </c>
      <c r="F15" s="3">
        <f t="shared" si="0"/>
        <v>24.000000000000909</v>
      </c>
      <c r="G15" s="3"/>
    </row>
    <row r="16" spans="1:7" ht="20.149999999999999" customHeight="1" x14ac:dyDescent="0.6">
      <c r="A16" s="3">
        <f t="shared" si="1"/>
        <v>13</v>
      </c>
      <c r="B16" s="4">
        <v>798.4</v>
      </c>
      <c r="C16" s="4">
        <v>798.40149999999994</v>
      </c>
      <c r="D16" s="3" t="s">
        <v>7</v>
      </c>
      <c r="E16" s="3" t="s">
        <v>18</v>
      </c>
      <c r="F16" s="3">
        <f t="shared" si="0"/>
        <v>1.4999999999645297</v>
      </c>
      <c r="G16" s="3"/>
    </row>
    <row r="17" spans="1:7" ht="20.149999999999999" customHeight="1" x14ac:dyDescent="0.6">
      <c r="A17" s="36" t="s">
        <v>20</v>
      </c>
      <c r="B17" s="37"/>
      <c r="C17" s="37"/>
      <c r="D17" s="37"/>
      <c r="E17" s="38"/>
      <c r="F17" s="6">
        <f>SUM(F4:F16)</f>
        <v>152.99999999990632</v>
      </c>
      <c r="G17" s="3"/>
    </row>
    <row r="18" spans="1:7" x14ac:dyDescent="0.6">
      <c r="B18" s="5"/>
      <c r="C18" s="5"/>
    </row>
  </sheetData>
  <mergeCells count="8">
    <mergeCell ref="A1:G1"/>
    <mergeCell ref="G2:G3"/>
    <mergeCell ref="A17:E17"/>
    <mergeCell ref="A2:A3"/>
    <mergeCell ref="B2:C2"/>
    <mergeCell ref="D2:D3"/>
    <mergeCell ref="E2:E3"/>
    <mergeCell ref="F2:F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Header>&amp;A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E88F9-0675-442D-8078-C6EEA247EFB4}">
  <sheetPr>
    <pageSetUpPr fitToPage="1"/>
  </sheetPr>
  <dimension ref="A1:G51"/>
  <sheetViews>
    <sheetView view="pageBreakPreview" zoomScale="115" zoomScaleNormal="100" zoomScaleSheetLayoutView="11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8" sqref="F8"/>
    </sheetView>
  </sheetViews>
  <sheetFormatPr defaultColWidth="8.6640625" defaultRowHeight="19" x14ac:dyDescent="0.6"/>
  <cols>
    <col min="1" max="1" width="5.5546875" style="1" bestFit="1" customWidth="1"/>
    <col min="2" max="2" width="10.88671875" style="1" bestFit="1" customWidth="1"/>
    <col min="3" max="3" width="8.6640625" style="1" bestFit="1" customWidth="1"/>
    <col min="4" max="4" width="5.88671875" style="1" bestFit="1" customWidth="1"/>
    <col min="5" max="5" width="5.109375" style="1" bestFit="1" customWidth="1"/>
    <col min="6" max="6" width="18.6640625" style="1" bestFit="1" customWidth="1"/>
    <col min="7" max="7" width="10.33203125" style="1" bestFit="1" customWidth="1"/>
    <col min="8" max="16384" width="8.6640625" style="1"/>
  </cols>
  <sheetData>
    <row r="1" spans="1:7" x14ac:dyDescent="0.6">
      <c r="A1" s="42" t="s">
        <v>28</v>
      </c>
      <c r="B1" s="42"/>
      <c r="C1" s="42"/>
      <c r="D1" s="42"/>
      <c r="E1" s="42"/>
      <c r="F1" s="42"/>
      <c r="G1" s="42"/>
    </row>
    <row r="2" spans="1:7" x14ac:dyDescent="0.6">
      <c r="A2" s="44" t="s">
        <v>0</v>
      </c>
      <c r="B2" s="45" t="s">
        <v>3</v>
      </c>
      <c r="C2" s="46"/>
      <c r="D2" s="44" t="s">
        <v>4</v>
      </c>
      <c r="E2" s="44" t="s">
        <v>19</v>
      </c>
      <c r="F2" s="47" t="s">
        <v>26</v>
      </c>
      <c r="G2" s="42" t="s">
        <v>5</v>
      </c>
    </row>
    <row r="3" spans="1:7" x14ac:dyDescent="0.6">
      <c r="A3" s="48"/>
      <c r="B3" s="43" t="s">
        <v>21</v>
      </c>
      <c r="C3" s="43" t="s">
        <v>2</v>
      </c>
      <c r="D3" s="48"/>
      <c r="E3" s="48"/>
      <c r="F3" s="49"/>
      <c r="G3" s="42"/>
    </row>
    <row r="4" spans="1:7" x14ac:dyDescent="0.6">
      <c r="A4" s="3">
        <v>1</v>
      </c>
      <c r="B4" s="9">
        <v>837</v>
      </c>
      <c r="C4" s="10">
        <v>837.00900000000001</v>
      </c>
      <c r="D4" s="11" t="s">
        <v>6</v>
      </c>
      <c r="E4" s="11" t="s">
        <v>18</v>
      </c>
      <c r="F4" s="3">
        <f>(C4-B4)*1000</f>
        <v>9.0000000000145519</v>
      </c>
      <c r="G4" s="3"/>
    </row>
    <row r="5" spans="1:7" x14ac:dyDescent="0.6">
      <c r="A5" s="3">
        <f>A4+1</f>
        <v>2</v>
      </c>
      <c r="B5" s="9">
        <v>868.98</v>
      </c>
      <c r="C5" s="10">
        <v>868.98599999999999</v>
      </c>
      <c r="D5" s="11" t="s">
        <v>6</v>
      </c>
      <c r="E5" s="11" t="s">
        <v>18</v>
      </c>
      <c r="F5" s="3">
        <f t="shared" ref="F5:F50" si="0">(C5-B5)*1000</f>
        <v>5.9999999999718057</v>
      </c>
      <c r="G5" s="3"/>
    </row>
    <row r="6" spans="1:7" x14ac:dyDescent="0.6">
      <c r="A6" s="3">
        <f t="shared" ref="A6:A50" si="1">A5+1</f>
        <v>3</v>
      </c>
      <c r="B6" s="9">
        <v>869.2</v>
      </c>
      <c r="C6" s="10">
        <v>869.20600000000002</v>
      </c>
      <c r="D6" s="11" t="s">
        <v>6</v>
      </c>
      <c r="E6" s="11" t="s">
        <v>18</v>
      </c>
      <c r="F6" s="3">
        <f t="shared" si="0"/>
        <v>5.9999999999718057</v>
      </c>
      <c r="G6" s="3"/>
    </row>
    <row r="7" spans="1:7" x14ac:dyDescent="0.6">
      <c r="A7" s="3">
        <f t="shared" si="1"/>
        <v>4</v>
      </c>
      <c r="B7" s="9">
        <v>870.2</v>
      </c>
      <c r="C7" s="10">
        <v>870.20600000000002</v>
      </c>
      <c r="D7" s="11" t="s">
        <v>6</v>
      </c>
      <c r="E7" s="11" t="s">
        <v>18</v>
      </c>
      <c r="F7" s="3">
        <f t="shared" si="0"/>
        <v>5.9999999999718057</v>
      </c>
      <c r="G7" s="3"/>
    </row>
    <row r="8" spans="1:7" x14ac:dyDescent="0.6">
      <c r="A8" s="3">
        <f t="shared" si="1"/>
        <v>5</v>
      </c>
      <c r="B8" s="9">
        <v>870.82</v>
      </c>
      <c r="C8" s="10">
        <v>870.82900000000006</v>
      </c>
      <c r="D8" s="11" t="s">
        <v>6</v>
      </c>
      <c r="E8" s="11" t="s">
        <v>18</v>
      </c>
      <c r="F8" s="3">
        <f t="shared" si="0"/>
        <v>9.0000000000145519</v>
      </c>
      <c r="G8" s="3"/>
    </row>
    <row r="9" spans="1:7" x14ac:dyDescent="0.6">
      <c r="A9" s="3">
        <f t="shared" si="1"/>
        <v>6</v>
      </c>
      <c r="B9" s="9">
        <v>870.97</v>
      </c>
      <c r="C9" s="10">
        <v>870.97900000000004</v>
      </c>
      <c r="D9" s="11" t="s">
        <v>6</v>
      </c>
      <c r="E9" s="11" t="s">
        <v>18</v>
      </c>
      <c r="F9" s="3">
        <f t="shared" si="0"/>
        <v>9.0000000000145519</v>
      </c>
      <c r="G9" s="3"/>
    </row>
    <row r="10" spans="1:7" x14ac:dyDescent="0.6">
      <c r="A10" s="3">
        <f t="shared" si="1"/>
        <v>7</v>
      </c>
      <c r="B10" s="9">
        <v>871.58</v>
      </c>
      <c r="C10" s="10">
        <v>871.58900000000006</v>
      </c>
      <c r="D10" s="11" t="s">
        <v>6</v>
      </c>
      <c r="E10" s="11" t="s">
        <v>18</v>
      </c>
      <c r="F10" s="3">
        <f t="shared" si="0"/>
        <v>9.0000000000145519</v>
      </c>
      <c r="G10" s="3"/>
    </row>
    <row r="11" spans="1:7" x14ac:dyDescent="0.6">
      <c r="A11" s="3">
        <f t="shared" si="1"/>
        <v>8</v>
      </c>
      <c r="B11" s="9">
        <v>871.96</v>
      </c>
      <c r="C11" s="10">
        <v>871.96600000000001</v>
      </c>
      <c r="D11" s="11" t="s">
        <v>6</v>
      </c>
      <c r="E11" s="11" t="s">
        <v>18</v>
      </c>
      <c r="F11" s="3">
        <f t="shared" si="0"/>
        <v>5.9999999999718057</v>
      </c>
      <c r="G11" s="3"/>
    </row>
    <row r="12" spans="1:7" x14ac:dyDescent="0.6">
      <c r="A12" s="3">
        <f t="shared" si="1"/>
        <v>9</v>
      </c>
      <c r="B12" s="9">
        <v>873.2</v>
      </c>
      <c r="C12" s="10">
        <v>873.21500000000003</v>
      </c>
      <c r="D12" s="11" t="s">
        <v>6</v>
      </c>
      <c r="E12" s="11" t="s">
        <v>18</v>
      </c>
      <c r="F12" s="3">
        <f t="shared" si="0"/>
        <v>14.999999999986358</v>
      </c>
      <c r="G12" s="3"/>
    </row>
    <row r="13" spans="1:7" x14ac:dyDescent="0.6">
      <c r="A13" s="3">
        <f t="shared" si="1"/>
        <v>10</v>
      </c>
      <c r="B13" s="9">
        <v>873.43</v>
      </c>
      <c r="C13" s="10">
        <v>873.43899999999996</v>
      </c>
      <c r="D13" s="11" t="s">
        <v>6</v>
      </c>
      <c r="E13" s="11" t="s">
        <v>18</v>
      </c>
      <c r="F13" s="3">
        <f t="shared" si="0"/>
        <v>9.0000000000145519</v>
      </c>
      <c r="G13" s="3"/>
    </row>
    <row r="14" spans="1:7" x14ac:dyDescent="0.6">
      <c r="A14" s="3">
        <f t="shared" si="1"/>
        <v>11</v>
      </c>
      <c r="B14" s="9">
        <v>873.81</v>
      </c>
      <c r="C14" s="10">
        <v>873.81599999999992</v>
      </c>
      <c r="D14" s="11" t="s">
        <v>6</v>
      </c>
      <c r="E14" s="11" t="s">
        <v>18</v>
      </c>
      <c r="F14" s="3">
        <f t="shared" si="0"/>
        <v>5.9999999999718057</v>
      </c>
      <c r="G14" s="3"/>
    </row>
    <row r="15" spans="1:7" x14ac:dyDescent="0.6">
      <c r="A15" s="3">
        <f t="shared" si="1"/>
        <v>12</v>
      </c>
      <c r="B15" s="9">
        <v>874.4</v>
      </c>
      <c r="C15" s="10">
        <v>874.40599999999995</v>
      </c>
      <c r="D15" s="11" t="s">
        <v>6</v>
      </c>
      <c r="E15" s="11" t="s">
        <v>18</v>
      </c>
      <c r="F15" s="3">
        <f t="shared" si="0"/>
        <v>5.9999999999718057</v>
      </c>
      <c r="G15" s="3"/>
    </row>
    <row r="16" spans="1:7" x14ac:dyDescent="0.6">
      <c r="A16" s="3">
        <f t="shared" si="1"/>
        <v>13</v>
      </c>
      <c r="B16" s="9">
        <v>875.05</v>
      </c>
      <c r="C16" s="10">
        <v>875.05599999999993</v>
      </c>
      <c r="D16" s="11" t="s">
        <v>6</v>
      </c>
      <c r="E16" s="11" t="s">
        <v>18</v>
      </c>
      <c r="F16" s="3">
        <f t="shared" si="0"/>
        <v>5.9999999999718057</v>
      </c>
      <c r="G16" s="3"/>
    </row>
    <row r="17" spans="1:7" x14ac:dyDescent="0.6">
      <c r="A17" s="3">
        <f t="shared" si="1"/>
        <v>14</v>
      </c>
      <c r="B17" s="9">
        <v>875.12</v>
      </c>
      <c r="C17" s="10">
        <v>875.12599999999998</v>
      </c>
      <c r="D17" s="11" t="s">
        <v>6</v>
      </c>
      <c r="E17" s="11" t="s">
        <v>18</v>
      </c>
      <c r="F17" s="3">
        <f t="shared" si="0"/>
        <v>5.9999999999718057</v>
      </c>
      <c r="G17" s="3"/>
    </row>
    <row r="18" spans="1:7" x14ac:dyDescent="0.6">
      <c r="A18" s="3">
        <f t="shared" si="1"/>
        <v>15</v>
      </c>
      <c r="B18" s="9">
        <v>876.13</v>
      </c>
      <c r="C18" s="10">
        <v>876.16300000000001</v>
      </c>
      <c r="D18" s="11" t="s">
        <v>6</v>
      </c>
      <c r="E18" s="11" t="s">
        <v>18</v>
      </c>
      <c r="F18" s="3">
        <f t="shared" si="0"/>
        <v>33.000000000015461</v>
      </c>
      <c r="G18" s="3"/>
    </row>
    <row r="19" spans="1:7" x14ac:dyDescent="0.6">
      <c r="A19" s="3">
        <f t="shared" si="1"/>
        <v>16</v>
      </c>
      <c r="B19" s="9">
        <v>877.05</v>
      </c>
      <c r="C19" s="10">
        <v>877.05899999999997</v>
      </c>
      <c r="D19" s="11" t="s">
        <v>6</v>
      </c>
      <c r="E19" s="11" t="s">
        <v>18</v>
      </c>
      <c r="F19" s="3">
        <f t="shared" si="0"/>
        <v>9.0000000000145519</v>
      </c>
      <c r="G19" s="3"/>
    </row>
    <row r="20" spans="1:7" x14ac:dyDescent="0.6">
      <c r="A20" s="3">
        <f t="shared" si="1"/>
        <v>17</v>
      </c>
      <c r="B20" s="9">
        <v>877.19</v>
      </c>
      <c r="C20" s="10">
        <v>877.19600000000003</v>
      </c>
      <c r="D20" s="11" t="s">
        <v>6</v>
      </c>
      <c r="E20" s="11" t="s">
        <v>18</v>
      </c>
      <c r="F20" s="3">
        <f t="shared" si="0"/>
        <v>5.9999999999718057</v>
      </c>
      <c r="G20" s="3"/>
    </row>
    <row r="21" spans="1:7" x14ac:dyDescent="0.6">
      <c r="A21" s="3">
        <f t="shared" si="1"/>
        <v>18</v>
      </c>
      <c r="B21" s="9">
        <v>878.07</v>
      </c>
      <c r="C21" s="10">
        <v>878.10300000000007</v>
      </c>
      <c r="D21" s="11" t="s">
        <v>6</v>
      </c>
      <c r="E21" s="11" t="s">
        <v>18</v>
      </c>
      <c r="F21" s="3">
        <f t="shared" si="0"/>
        <v>33.000000000015461</v>
      </c>
      <c r="G21" s="3"/>
    </row>
    <row r="22" spans="1:7" x14ac:dyDescent="0.6">
      <c r="A22" s="3">
        <f t="shared" si="1"/>
        <v>19</v>
      </c>
      <c r="B22" s="9">
        <v>878.39</v>
      </c>
      <c r="C22" s="10">
        <v>878.399</v>
      </c>
      <c r="D22" s="11" t="s">
        <v>6</v>
      </c>
      <c r="E22" s="11" t="s">
        <v>18</v>
      </c>
      <c r="F22" s="3">
        <f t="shared" si="0"/>
        <v>9.0000000000145519</v>
      </c>
      <c r="G22" s="3"/>
    </row>
    <row r="23" spans="1:7" x14ac:dyDescent="0.6">
      <c r="A23" s="3">
        <f t="shared" si="1"/>
        <v>20</v>
      </c>
      <c r="B23" s="9">
        <v>879.17</v>
      </c>
      <c r="C23" s="10">
        <v>879.17599999999993</v>
      </c>
      <c r="D23" s="11" t="s">
        <v>6</v>
      </c>
      <c r="E23" s="11" t="s">
        <v>18</v>
      </c>
      <c r="F23" s="3">
        <f t="shared" si="0"/>
        <v>5.9999999999718057</v>
      </c>
      <c r="G23" s="3"/>
    </row>
    <row r="24" spans="1:7" x14ac:dyDescent="0.6">
      <c r="A24" s="3">
        <f t="shared" si="1"/>
        <v>21</v>
      </c>
      <c r="B24" s="9">
        <v>879.27</v>
      </c>
      <c r="C24" s="10">
        <v>879.279</v>
      </c>
      <c r="D24" s="11" t="s">
        <v>6</v>
      </c>
      <c r="E24" s="11" t="s">
        <v>18</v>
      </c>
      <c r="F24" s="3">
        <f t="shared" si="0"/>
        <v>9.0000000000145519</v>
      </c>
      <c r="G24" s="3"/>
    </row>
    <row r="25" spans="1:7" x14ac:dyDescent="0.6">
      <c r="A25" s="3">
        <f t="shared" si="1"/>
        <v>22</v>
      </c>
      <c r="B25" s="9">
        <v>879.29</v>
      </c>
      <c r="C25" s="10">
        <v>879.30499999999995</v>
      </c>
      <c r="D25" s="11" t="s">
        <v>6</v>
      </c>
      <c r="E25" s="11" t="s">
        <v>18</v>
      </c>
      <c r="F25" s="3">
        <f t="shared" si="0"/>
        <v>14.999999999986358</v>
      </c>
      <c r="G25" s="3"/>
    </row>
    <row r="26" spans="1:7" x14ac:dyDescent="0.6">
      <c r="A26" s="3">
        <f t="shared" si="1"/>
        <v>23</v>
      </c>
      <c r="B26" s="9">
        <v>879.36</v>
      </c>
      <c r="C26" s="10">
        <v>879.36599999999999</v>
      </c>
      <c r="D26" s="11" t="s">
        <v>6</v>
      </c>
      <c r="E26" s="11" t="s">
        <v>18</v>
      </c>
      <c r="F26" s="3">
        <f t="shared" si="0"/>
        <v>5.9999999999718057</v>
      </c>
      <c r="G26" s="3"/>
    </row>
    <row r="27" spans="1:7" x14ac:dyDescent="0.6">
      <c r="A27" s="3">
        <f t="shared" si="1"/>
        <v>24</v>
      </c>
      <c r="B27" s="9">
        <v>879.8</v>
      </c>
      <c r="C27" s="10">
        <v>879.80599999999993</v>
      </c>
      <c r="D27" s="11" t="s">
        <v>6</v>
      </c>
      <c r="E27" s="11" t="s">
        <v>18</v>
      </c>
      <c r="F27" s="3">
        <f t="shared" si="0"/>
        <v>5.9999999999718057</v>
      </c>
      <c r="G27" s="3"/>
    </row>
    <row r="28" spans="1:7" x14ac:dyDescent="0.6">
      <c r="A28" s="3">
        <f t="shared" si="1"/>
        <v>25</v>
      </c>
      <c r="B28" s="9">
        <v>880.3</v>
      </c>
      <c r="C28" s="10">
        <v>880.3119999999999</v>
      </c>
      <c r="D28" s="11" t="s">
        <v>6</v>
      </c>
      <c r="E28" s="11" t="s">
        <v>18</v>
      </c>
      <c r="F28" s="3">
        <f t="shared" si="0"/>
        <v>11.999999999943611</v>
      </c>
      <c r="G28" s="3"/>
    </row>
    <row r="29" spans="1:7" x14ac:dyDescent="0.6">
      <c r="A29" s="3">
        <f t="shared" si="1"/>
        <v>26</v>
      </c>
      <c r="B29" s="9">
        <v>880.49</v>
      </c>
      <c r="C29" s="10">
        <v>880.49900000000002</v>
      </c>
      <c r="D29" s="11" t="s">
        <v>6</v>
      </c>
      <c r="E29" s="11" t="s">
        <v>18</v>
      </c>
      <c r="F29" s="3">
        <f t="shared" si="0"/>
        <v>9.0000000000145519</v>
      </c>
      <c r="G29" s="3"/>
    </row>
    <row r="30" spans="1:7" x14ac:dyDescent="0.6">
      <c r="A30" s="3">
        <f t="shared" si="1"/>
        <v>27</v>
      </c>
      <c r="B30" s="9">
        <v>848.31</v>
      </c>
      <c r="C30" s="9">
        <v>848.31600000000003</v>
      </c>
      <c r="D30" s="11" t="s">
        <v>7</v>
      </c>
      <c r="E30" s="11" t="s">
        <v>18</v>
      </c>
      <c r="F30" s="3">
        <f t="shared" si="0"/>
        <v>6.0000000000854925</v>
      </c>
      <c r="G30" s="3"/>
    </row>
    <row r="31" spans="1:7" x14ac:dyDescent="0.6">
      <c r="A31" s="3">
        <f t="shared" si="1"/>
        <v>28</v>
      </c>
      <c r="B31" s="9">
        <v>869</v>
      </c>
      <c r="C31" s="10">
        <v>869.00599999999997</v>
      </c>
      <c r="D31" s="14" t="s">
        <v>7</v>
      </c>
      <c r="E31" s="11" t="s">
        <v>18</v>
      </c>
      <c r="F31" s="3">
        <f t="shared" si="0"/>
        <v>5.9999999999718057</v>
      </c>
      <c r="G31" s="3"/>
    </row>
    <row r="32" spans="1:7" x14ac:dyDescent="0.6">
      <c r="A32" s="3">
        <f t="shared" si="1"/>
        <v>29</v>
      </c>
      <c r="B32" s="9">
        <v>870.16</v>
      </c>
      <c r="C32" s="10">
        <v>870.16899999999998</v>
      </c>
      <c r="D32" s="14" t="s">
        <v>7</v>
      </c>
      <c r="E32" s="11" t="s">
        <v>18</v>
      </c>
      <c r="F32" s="3">
        <f t="shared" si="0"/>
        <v>9.0000000000145519</v>
      </c>
      <c r="G32" s="3"/>
    </row>
    <row r="33" spans="1:7" x14ac:dyDescent="0.6">
      <c r="A33" s="3">
        <f t="shared" si="1"/>
        <v>30</v>
      </c>
      <c r="B33" s="9">
        <v>871.8</v>
      </c>
      <c r="C33" s="10">
        <v>871.80899999999997</v>
      </c>
      <c r="D33" s="14" t="s">
        <v>7</v>
      </c>
      <c r="E33" s="11" t="s">
        <v>18</v>
      </c>
      <c r="F33" s="3">
        <f t="shared" si="0"/>
        <v>9.0000000000145519</v>
      </c>
      <c r="G33" s="3"/>
    </row>
    <row r="34" spans="1:7" x14ac:dyDescent="0.6">
      <c r="A34" s="3">
        <f t="shared" si="1"/>
        <v>31</v>
      </c>
      <c r="B34" s="9">
        <v>872.05</v>
      </c>
      <c r="C34" s="10">
        <v>872.06499999999994</v>
      </c>
      <c r="D34" s="14" t="s">
        <v>7</v>
      </c>
      <c r="E34" s="11" t="s">
        <v>18</v>
      </c>
      <c r="F34" s="3">
        <f t="shared" si="0"/>
        <v>14.999999999986358</v>
      </c>
      <c r="G34" s="3"/>
    </row>
    <row r="35" spans="1:7" x14ac:dyDescent="0.6">
      <c r="A35" s="3">
        <f t="shared" si="1"/>
        <v>32</v>
      </c>
      <c r="B35" s="9">
        <v>873.82</v>
      </c>
      <c r="C35" s="10">
        <v>873.82600000000002</v>
      </c>
      <c r="D35" s="14" t="s">
        <v>7</v>
      </c>
      <c r="E35" s="11" t="s">
        <v>18</v>
      </c>
      <c r="F35" s="3">
        <f t="shared" si="0"/>
        <v>5.9999999999718057</v>
      </c>
      <c r="G35" s="3"/>
    </row>
    <row r="36" spans="1:7" x14ac:dyDescent="0.6">
      <c r="A36" s="3">
        <f t="shared" si="1"/>
        <v>33</v>
      </c>
      <c r="B36" s="9">
        <v>873.86</v>
      </c>
      <c r="C36" s="10">
        <v>873.88099999999997</v>
      </c>
      <c r="D36" s="14" t="s">
        <v>7</v>
      </c>
      <c r="E36" s="11" t="s">
        <v>18</v>
      </c>
      <c r="F36" s="3">
        <f t="shared" si="0"/>
        <v>20.999999999958163</v>
      </c>
      <c r="G36" s="3"/>
    </row>
    <row r="37" spans="1:7" x14ac:dyDescent="0.6">
      <c r="A37" s="3">
        <f t="shared" si="1"/>
        <v>34</v>
      </c>
      <c r="B37" s="10">
        <v>874.77</v>
      </c>
      <c r="C37" s="10">
        <v>874.8</v>
      </c>
      <c r="D37" s="14" t="s">
        <v>7</v>
      </c>
      <c r="E37" s="11" t="s">
        <v>18</v>
      </c>
      <c r="F37" s="3">
        <f t="shared" si="0"/>
        <v>29.999999999972715</v>
      </c>
      <c r="G37" s="3"/>
    </row>
    <row r="38" spans="1:7" x14ac:dyDescent="0.6">
      <c r="A38" s="3">
        <f t="shared" si="1"/>
        <v>35</v>
      </c>
      <c r="B38" s="9">
        <v>874.8</v>
      </c>
      <c r="C38" s="10">
        <v>874.80899999999997</v>
      </c>
      <c r="D38" s="14" t="s">
        <v>7</v>
      </c>
      <c r="E38" s="11" t="s">
        <v>18</v>
      </c>
      <c r="F38" s="3">
        <f t="shared" si="0"/>
        <v>9.0000000000145519</v>
      </c>
      <c r="G38" s="3"/>
    </row>
    <row r="39" spans="1:7" x14ac:dyDescent="0.6">
      <c r="A39" s="3">
        <f t="shared" si="1"/>
        <v>36</v>
      </c>
      <c r="B39" s="9">
        <v>874.85</v>
      </c>
      <c r="C39" s="10">
        <v>874.85900000000004</v>
      </c>
      <c r="D39" s="14" t="s">
        <v>7</v>
      </c>
      <c r="E39" s="11" t="s">
        <v>18</v>
      </c>
      <c r="F39" s="3">
        <f t="shared" si="0"/>
        <v>9.0000000000145519</v>
      </c>
      <c r="G39" s="3"/>
    </row>
    <row r="40" spans="1:7" x14ac:dyDescent="0.6">
      <c r="A40" s="3">
        <f t="shared" si="1"/>
        <v>37</v>
      </c>
      <c r="B40" s="9">
        <v>875.02</v>
      </c>
      <c r="C40" s="10">
        <v>875.03199999999993</v>
      </c>
      <c r="D40" s="14" t="s">
        <v>7</v>
      </c>
      <c r="E40" s="11" t="s">
        <v>18</v>
      </c>
      <c r="F40" s="3">
        <f t="shared" si="0"/>
        <v>11.999999999943611</v>
      </c>
      <c r="G40" s="3"/>
    </row>
    <row r="41" spans="1:7" x14ac:dyDescent="0.6">
      <c r="A41" s="3">
        <f t="shared" si="1"/>
        <v>38</v>
      </c>
      <c r="B41" s="9">
        <v>876.71</v>
      </c>
      <c r="C41" s="10">
        <v>876.71900000000005</v>
      </c>
      <c r="D41" s="14" t="s">
        <v>7</v>
      </c>
      <c r="E41" s="11" t="s">
        <v>18</v>
      </c>
      <c r="F41" s="3">
        <f t="shared" si="0"/>
        <v>9.0000000000145519</v>
      </c>
      <c r="G41" s="3"/>
    </row>
    <row r="42" spans="1:7" x14ac:dyDescent="0.6">
      <c r="A42" s="3">
        <f t="shared" si="1"/>
        <v>39</v>
      </c>
      <c r="B42" s="9">
        <v>877.54</v>
      </c>
      <c r="C42" s="10">
        <v>877.54599999999994</v>
      </c>
      <c r="D42" s="14" t="s">
        <v>7</v>
      </c>
      <c r="E42" s="11" t="s">
        <v>18</v>
      </c>
      <c r="F42" s="3">
        <f t="shared" si="0"/>
        <v>5.9999999999718057</v>
      </c>
      <c r="G42" s="3"/>
    </row>
    <row r="43" spans="1:7" x14ac:dyDescent="0.6">
      <c r="A43" s="3">
        <f t="shared" si="1"/>
        <v>40</v>
      </c>
      <c r="B43" s="9">
        <v>877.8</v>
      </c>
      <c r="C43" s="10">
        <v>877.8119999999999</v>
      </c>
      <c r="D43" s="14" t="s">
        <v>7</v>
      </c>
      <c r="E43" s="11" t="s">
        <v>18</v>
      </c>
      <c r="F43" s="3">
        <f t="shared" si="0"/>
        <v>11.999999999943611</v>
      </c>
      <c r="G43" s="3"/>
    </row>
    <row r="44" spans="1:7" x14ac:dyDescent="0.6">
      <c r="A44" s="3">
        <f t="shared" si="1"/>
        <v>41</v>
      </c>
      <c r="B44" s="9">
        <v>877.9</v>
      </c>
      <c r="C44" s="10">
        <v>877.91199999999992</v>
      </c>
      <c r="D44" s="14" t="s">
        <v>7</v>
      </c>
      <c r="E44" s="11" t="s">
        <v>18</v>
      </c>
      <c r="F44" s="3">
        <f t="shared" si="0"/>
        <v>11.999999999943611</v>
      </c>
      <c r="G44" s="3"/>
    </row>
    <row r="45" spans="1:7" x14ac:dyDescent="0.6">
      <c r="A45" s="3">
        <f t="shared" si="1"/>
        <v>42</v>
      </c>
      <c r="B45" s="9">
        <v>878.03</v>
      </c>
      <c r="C45" s="10">
        <v>878.048</v>
      </c>
      <c r="D45" s="14" t="s">
        <v>7</v>
      </c>
      <c r="E45" s="11" t="s">
        <v>18</v>
      </c>
      <c r="F45" s="3">
        <f t="shared" si="0"/>
        <v>18.000000000029104</v>
      </c>
      <c r="G45" s="3"/>
    </row>
    <row r="46" spans="1:7" x14ac:dyDescent="0.6">
      <c r="A46" s="3">
        <f t="shared" si="1"/>
        <v>43</v>
      </c>
      <c r="B46" s="9">
        <v>878.3</v>
      </c>
      <c r="C46" s="10">
        <v>878.30599999999993</v>
      </c>
      <c r="D46" s="14" t="s">
        <v>7</v>
      </c>
      <c r="E46" s="11" t="s">
        <v>18</v>
      </c>
      <c r="F46" s="3">
        <f t="shared" si="0"/>
        <v>5.9999999999718057</v>
      </c>
      <c r="G46" s="3"/>
    </row>
    <row r="47" spans="1:7" x14ac:dyDescent="0.6">
      <c r="A47" s="3">
        <f t="shared" si="1"/>
        <v>44</v>
      </c>
      <c r="B47" s="9">
        <v>879.38</v>
      </c>
      <c r="C47" s="10">
        <v>879.38599999999997</v>
      </c>
      <c r="D47" s="14" t="s">
        <v>7</v>
      </c>
      <c r="E47" s="11" t="s">
        <v>18</v>
      </c>
      <c r="F47" s="3">
        <f t="shared" si="0"/>
        <v>5.9999999999718057</v>
      </c>
      <c r="G47" s="3"/>
    </row>
    <row r="48" spans="1:7" x14ac:dyDescent="0.6">
      <c r="A48" s="3">
        <f t="shared" si="1"/>
        <v>45</v>
      </c>
      <c r="B48" s="9">
        <v>879.4</v>
      </c>
      <c r="C48" s="10">
        <v>879.41800000000001</v>
      </c>
      <c r="D48" s="14" t="s">
        <v>7</v>
      </c>
      <c r="E48" s="11" t="s">
        <v>18</v>
      </c>
      <c r="F48" s="3">
        <f t="shared" si="0"/>
        <v>18.000000000029104</v>
      </c>
      <c r="G48" s="3"/>
    </row>
    <row r="49" spans="1:7" x14ac:dyDescent="0.6">
      <c r="A49" s="3">
        <f t="shared" si="1"/>
        <v>46</v>
      </c>
      <c r="B49" s="9">
        <v>880.3</v>
      </c>
      <c r="C49" s="10">
        <v>880.3119999999999</v>
      </c>
      <c r="D49" s="14" t="s">
        <v>7</v>
      </c>
      <c r="E49" s="11" t="s">
        <v>18</v>
      </c>
      <c r="F49" s="3">
        <f t="shared" si="0"/>
        <v>11.999999999943611</v>
      </c>
      <c r="G49" s="3"/>
    </row>
    <row r="50" spans="1:7" x14ac:dyDescent="0.6">
      <c r="A50" s="3">
        <f t="shared" si="1"/>
        <v>47</v>
      </c>
      <c r="B50" s="9">
        <v>880.4</v>
      </c>
      <c r="C50" s="10">
        <v>880.40599999999995</v>
      </c>
      <c r="D50" s="14" t="s">
        <v>7</v>
      </c>
      <c r="E50" s="11" t="s">
        <v>18</v>
      </c>
      <c r="F50" s="3">
        <f t="shared" si="0"/>
        <v>5.9999999999718057</v>
      </c>
      <c r="G50" s="3"/>
    </row>
    <row r="51" spans="1:7" x14ac:dyDescent="0.6">
      <c r="A51" s="39" t="s">
        <v>20</v>
      </c>
      <c r="B51" s="40"/>
      <c r="C51" s="40"/>
      <c r="D51" s="40"/>
      <c r="E51" s="41"/>
      <c r="F51" s="15">
        <f>SUM(F4:F50)</f>
        <v>497.99999999947886</v>
      </c>
      <c r="G51" s="16"/>
    </row>
  </sheetData>
  <autoFilter ref="A3:G3" xr:uid="{180E88F9-0675-442D-8078-C6EEA247EFB4}"/>
  <mergeCells count="8">
    <mergeCell ref="A1:G1"/>
    <mergeCell ref="G2:G3"/>
    <mergeCell ref="A51:E51"/>
    <mergeCell ref="A2:A3"/>
    <mergeCell ref="B2:C2"/>
    <mergeCell ref="D2:D3"/>
    <mergeCell ref="E2:E3"/>
    <mergeCell ref="F2:F3"/>
  </mergeCells>
  <printOptions horizontalCentered="1"/>
  <pageMargins left="0.70866141732283472" right="0.70866141732283472" top="0.74803149606299213" bottom="0.74803149606299213" header="0.31496062992125984" footer="0.31496062992125984"/>
  <pageSetup fitToHeight="2" orientation="portrait" r:id="rId1"/>
  <headerFooter>
    <oddHeader>&amp;A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451C2-C44B-449C-9746-F66640641520}">
  <sheetPr>
    <pageSetUpPr fitToPage="1"/>
  </sheetPr>
  <dimension ref="A1:I18"/>
  <sheetViews>
    <sheetView view="pageBreakPreview" zoomScale="115" zoomScaleNormal="100" zoomScaleSheetLayoutView="11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8.6640625" defaultRowHeight="19" x14ac:dyDescent="0.3"/>
  <cols>
    <col min="1" max="1" width="4.88671875" style="7" bestFit="1" customWidth="1"/>
    <col min="2" max="2" width="10.88671875" style="7" bestFit="1" customWidth="1"/>
    <col min="3" max="3" width="12.109375" style="7" customWidth="1"/>
    <col min="4" max="4" width="10.44140625" style="7" customWidth="1"/>
    <col min="5" max="5" width="8.6640625" style="7" customWidth="1"/>
    <col min="6" max="6" width="16.109375" style="7" customWidth="1"/>
    <col min="7" max="7" width="20.5546875" style="7" customWidth="1"/>
    <col min="8" max="9" width="0" style="7" hidden="1" customWidth="1"/>
    <col min="10" max="16384" width="8.6640625" style="7"/>
  </cols>
  <sheetData>
    <row r="1" spans="1:9" x14ac:dyDescent="0.3">
      <c r="A1" s="42" t="s">
        <v>23</v>
      </c>
      <c r="B1" s="42"/>
      <c r="C1" s="42"/>
      <c r="D1" s="42"/>
      <c r="E1" s="42"/>
      <c r="F1" s="42"/>
      <c r="G1" s="42"/>
    </row>
    <row r="2" spans="1:9" x14ac:dyDescent="0.3">
      <c r="A2" s="44" t="s">
        <v>0</v>
      </c>
      <c r="B2" s="45" t="s">
        <v>3</v>
      </c>
      <c r="C2" s="46"/>
      <c r="D2" s="44" t="s">
        <v>4</v>
      </c>
      <c r="E2" s="44" t="s">
        <v>19</v>
      </c>
      <c r="F2" s="47" t="s">
        <v>26</v>
      </c>
      <c r="G2" s="42" t="s">
        <v>5</v>
      </c>
    </row>
    <row r="3" spans="1:9" x14ac:dyDescent="0.3">
      <c r="A3" s="48"/>
      <c r="B3" s="43" t="s">
        <v>1</v>
      </c>
      <c r="C3" s="43" t="s">
        <v>2</v>
      </c>
      <c r="D3" s="48"/>
      <c r="E3" s="48"/>
      <c r="F3" s="49"/>
      <c r="G3" s="42"/>
    </row>
    <row r="4" spans="1:9" x14ac:dyDescent="0.3">
      <c r="A4" s="3">
        <v>1</v>
      </c>
      <c r="B4" s="4">
        <v>880.38</v>
      </c>
      <c r="C4" s="4">
        <v>880.40099999999995</v>
      </c>
      <c r="D4" s="3" t="s">
        <v>6</v>
      </c>
      <c r="E4" s="3" t="s">
        <v>18</v>
      </c>
      <c r="F4" s="3">
        <f>(C4-B4)*1000</f>
        <v>20.999999999958163</v>
      </c>
      <c r="G4" s="3"/>
      <c r="H4" s="3">
        <v>20</v>
      </c>
      <c r="I4" s="7">
        <f>H4/3</f>
        <v>6.666666666666667</v>
      </c>
    </row>
    <row r="5" spans="1:9" x14ac:dyDescent="0.3">
      <c r="A5" s="3">
        <f>A4+1</f>
        <v>2</v>
      </c>
      <c r="B5" s="4">
        <v>880.495</v>
      </c>
      <c r="C5" s="4">
        <v>880.50099999999998</v>
      </c>
      <c r="D5" s="3" t="s">
        <v>6</v>
      </c>
      <c r="E5" s="3" t="s">
        <v>18</v>
      </c>
      <c r="F5" s="3">
        <f t="shared" ref="F5:F17" si="0">(C5-B5)*1000</f>
        <v>5.9999999999718057</v>
      </c>
      <c r="G5" s="3"/>
      <c r="H5" s="3">
        <v>5</v>
      </c>
      <c r="I5" s="7">
        <f t="shared" ref="I5:I17" si="1">H5/3</f>
        <v>1.6666666666666667</v>
      </c>
    </row>
    <row r="6" spans="1:9" x14ac:dyDescent="0.3">
      <c r="A6" s="3">
        <f t="shared" ref="A6:A17" si="2">A5+1</f>
        <v>3</v>
      </c>
      <c r="B6" s="4">
        <v>1386.095</v>
      </c>
      <c r="C6" s="4">
        <v>1386.1010000000001</v>
      </c>
      <c r="D6" s="3" t="s">
        <v>6</v>
      </c>
      <c r="E6" s="3" t="s">
        <v>18</v>
      </c>
      <c r="F6" s="3">
        <f t="shared" si="0"/>
        <v>6.0000000000854925</v>
      </c>
      <c r="G6" s="3"/>
      <c r="H6" s="3">
        <v>6</v>
      </c>
      <c r="I6" s="7">
        <f t="shared" si="1"/>
        <v>2</v>
      </c>
    </row>
    <row r="7" spans="1:9" x14ac:dyDescent="0.3">
      <c r="A7" s="3">
        <f t="shared" si="2"/>
        <v>4</v>
      </c>
      <c r="B7" s="4">
        <v>883.8</v>
      </c>
      <c r="C7" s="4">
        <v>883.80600000000004</v>
      </c>
      <c r="D7" s="3" t="s">
        <v>14</v>
      </c>
      <c r="E7" s="3" t="s">
        <v>18</v>
      </c>
      <c r="F7" s="3">
        <f t="shared" si="0"/>
        <v>6.0000000000854925</v>
      </c>
      <c r="G7" s="3"/>
      <c r="H7" s="13">
        <v>5</v>
      </c>
      <c r="I7" s="7">
        <f t="shared" si="1"/>
        <v>1.6666666666666667</v>
      </c>
    </row>
    <row r="8" spans="1:9" x14ac:dyDescent="0.3">
      <c r="A8" s="3">
        <f t="shared" si="2"/>
        <v>5</v>
      </c>
      <c r="B8" s="4">
        <v>888.13</v>
      </c>
      <c r="C8" s="4">
        <v>888.13300000000004</v>
      </c>
      <c r="D8" s="3" t="s">
        <v>14</v>
      </c>
      <c r="E8" s="3" t="s">
        <v>18</v>
      </c>
      <c r="F8" s="3">
        <f t="shared" si="0"/>
        <v>3.0000000000427463</v>
      </c>
      <c r="G8" s="3"/>
      <c r="H8" s="3">
        <v>3</v>
      </c>
      <c r="I8" s="7">
        <f t="shared" si="1"/>
        <v>1</v>
      </c>
    </row>
    <row r="9" spans="1:9" x14ac:dyDescent="0.3">
      <c r="A9" s="3">
        <f t="shared" si="2"/>
        <v>6</v>
      </c>
      <c r="B9" s="4">
        <v>888.29499999999996</v>
      </c>
      <c r="C9" s="4">
        <v>888.30100000000004</v>
      </c>
      <c r="D9" s="3" t="s">
        <v>14</v>
      </c>
      <c r="E9" s="3" t="s">
        <v>18</v>
      </c>
      <c r="F9" s="3">
        <f t="shared" si="0"/>
        <v>6.0000000000854925</v>
      </c>
      <c r="G9" s="3"/>
      <c r="H9" s="3">
        <v>5</v>
      </c>
      <c r="I9" s="7">
        <f t="shared" si="1"/>
        <v>1.6666666666666667</v>
      </c>
    </row>
    <row r="10" spans="1:9" x14ac:dyDescent="0.3">
      <c r="A10" s="3">
        <f t="shared" si="2"/>
        <v>7</v>
      </c>
      <c r="B10" s="4">
        <v>888.45</v>
      </c>
      <c r="C10" s="4">
        <v>888.46799999999996</v>
      </c>
      <c r="D10" s="3" t="s">
        <v>14</v>
      </c>
      <c r="E10" s="3" t="s">
        <v>18</v>
      </c>
      <c r="F10" s="3">
        <f t="shared" si="0"/>
        <v>17.999999999915417</v>
      </c>
      <c r="G10" s="3"/>
      <c r="H10" s="3">
        <v>16</v>
      </c>
      <c r="I10" s="7">
        <f t="shared" si="1"/>
        <v>5.333333333333333</v>
      </c>
    </row>
    <row r="11" spans="1:9" x14ac:dyDescent="0.3">
      <c r="A11" s="3">
        <f t="shared" si="2"/>
        <v>8</v>
      </c>
      <c r="B11" s="4">
        <v>880.6</v>
      </c>
      <c r="C11" s="4">
        <v>880.63</v>
      </c>
      <c r="D11" s="3" t="s">
        <v>7</v>
      </c>
      <c r="E11" s="3" t="s">
        <v>18</v>
      </c>
      <c r="F11" s="3">
        <f t="shared" si="0"/>
        <v>29.999999999972715</v>
      </c>
      <c r="G11" s="3"/>
      <c r="H11" s="7">
        <v>30</v>
      </c>
      <c r="I11" s="7">
        <f t="shared" si="1"/>
        <v>10</v>
      </c>
    </row>
    <row r="12" spans="1:9" x14ac:dyDescent="0.3">
      <c r="A12" s="3">
        <f t="shared" si="2"/>
        <v>9</v>
      </c>
      <c r="B12" s="4">
        <v>880.82</v>
      </c>
      <c r="C12" s="4">
        <v>880.85</v>
      </c>
      <c r="D12" s="3" t="s">
        <v>7</v>
      </c>
      <c r="E12" s="3" t="s">
        <v>18</v>
      </c>
      <c r="F12" s="3">
        <f t="shared" si="0"/>
        <v>29.999999999972715</v>
      </c>
      <c r="G12" s="3"/>
      <c r="H12" s="7">
        <v>30</v>
      </c>
      <c r="I12" s="7">
        <f t="shared" si="1"/>
        <v>10</v>
      </c>
    </row>
    <row r="13" spans="1:9" x14ac:dyDescent="0.3">
      <c r="A13" s="3">
        <f t="shared" si="2"/>
        <v>10</v>
      </c>
      <c r="B13" s="4">
        <v>888.45</v>
      </c>
      <c r="C13" s="4">
        <v>888.46199999999999</v>
      </c>
      <c r="D13" s="3" t="s">
        <v>7</v>
      </c>
      <c r="E13" s="3" t="s">
        <v>18</v>
      </c>
      <c r="F13" s="3">
        <f t="shared" si="0"/>
        <v>11.999999999943611</v>
      </c>
      <c r="G13" s="3"/>
      <c r="H13" s="7">
        <v>12</v>
      </c>
      <c r="I13" s="7">
        <f t="shared" si="1"/>
        <v>4</v>
      </c>
    </row>
    <row r="14" spans="1:9" x14ac:dyDescent="0.3">
      <c r="A14" s="3">
        <f t="shared" si="2"/>
        <v>11</v>
      </c>
      <c r="B14" s="4">
        <v>889.29700000000003</v>
      </c>
      <c r="C14" s="4">
        <v>889.3</v>
      </c>
      <c r="D14" s="3" t="s">
        <v>7</v>
      </c>
      <c r="E14" s="3" t="s">
        <v>18</v>
      </c>
      <c r="F14" s="3">
        <f t="shared" si="0"/>
        <v>2.9999999999290594</v>
      </c>
      <c r="G14" s="3"/>
      <c r="H14" s="7">
        <v>3</v>
      </c>
      <c r="I14" s="7">
        <f t="shared" si="1"/>
        <v>1</v>
      </c>
    </row>
    <row r="15" spans="1:9" x14ac:dyDescent="0.3">
      <c r="A15" s="3">
        <f t="shared" si="2"/>
        <v>12</v>
      </c>
      <c r="B15" s="4">
        <v>890.29</v>
      </c>
      <c r="C15" s="4">
        <v>890.30499999999995</v>
      </c>
      <c r="D15" s="3" t="s">
        <v>7</v>
      </c>
      <c r="E15" s="3" t="s">
        <v>18</v>
      </c>
      <c r="F15" s="3">
        <f t="shared" si="0"/>
        <v>14.999999999986358</v>
      </c>
      <c r="G15" s="3"/>
      <c r="H15" s="7">
        <v>16</v>
      </c>
      <c r="I15" s="7">
        <f t="shared" si="1"/>
        <v>5.333333333333333</v>
      </c>
    </row>
    <row r="16" spans="1:9" x14ac:dyDescent="0.3">
      <c r="A16" s="3">
        <f t="shared" si="2"/>
        <v>13</v>
      </c>
      <c r="B16" s="4">
        <v>1395.9</v>
      </c>
      <c r="C16" s="4">
        <v>1395.921</v>
      </c>
      <c r="D16" s="3" t="s">
        <v>7</v>
      </c>
      <c r="E16" s="3" t="s">
        <v>18</v>
      </c>
      <c r="F16" s="3">
        <f t="shared" si="0"/>
        <v>20.999999999958163</v>
      </c>
      <c r="G16" s="3"/>
      <c r="H16" s="7">
        <v>20</v>
      </c>
      <c r="I16" s="7">
        <f t="shared" si="1"/>
        <v>6.666666666666667</v>
      </c>
    </row>
    <row r="17" spans="1:9" x14ac:dyDescent="0.3">
      <c r="A17" s="3">
        <f t="shared" si="2"/>
        <v>14</v>
      </c>
      <c r="B17" s="4">
        <v>1421.64</v>
      </c>
      <c r="C17" s="4">
        <v>1421.6579999999999</v>
      </c>
      <c r="D17" s="3" t="s">
        <v>7</v>
      </c>
      <c r="E17" s="3" t="s">
        <v>18</v>
      </c>
      <c r="F17" s="3">
        <f t="shared" si="0"/>
        <v>17.99999999980173</v>
      </c>
      <c r="G17" s="3"/>
      <c r="H17" s="7">
        <v>18</v>
      </c>
      <c r="I17" s="7">
        <f t="shared" si="1"/>
        <v>6</v>
      </c>
    </row>
    <row r="18" spans="1:9" x14ac:dyDescent="0.3">
      <c r="A18" s="39" t="s">
        <v>22</v>
      </c>
      <c r="B18" s="40"/>
      <c r="C18" s="40"/>
      <c r="D18" s="40"/>
      <c r="E18" s="41"/>
      <c r="F18" s="2">
        <f>SUM(F4:F17)</f>
        <v>194.99999999970896</v>
      </c>
      <c r="G18" s="3"/>
    </row>
  </sheetData>
  <autoFilter ref="A3:I3" xr:uid="{BE6451C2-C44B-449C-9746-F66640641520}"/>
  <mergeCells count="8">
    <mergeCell ref="A18:E18"/>
    <mergeCell ref="E2:E3"/>
    <mergeCell ref="F2:F3"/>
    <mergeCell ref="G2:G3"/>
    <mergeCell ref="A1:G1"/>
    <mergeCell ref="A2:A3"/>
    <mergeCell ref="B2:C2"/>
    <mergeCell ref="D2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Header>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</vt:lpstr>
      <vt:lpstr>Package-01</vt:lpstr>
      <vt:lpstr>Package-02</vt:lpstr>
      <vt:lpstr>Package -04</vt:lpstr>
      <vt:lpstr>PKG-JL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veeramanikandan G</dc:creator>
  <cp:lastModifiedBy>Sanjeev Kumar Sharma</cp:lastModifiedBy>
  <cp:lastPrinted>2026-02-03T08:37:17Z</cp:lastPrinted>
  <dcterms:created xsi:type="dcterms:W3CDTF">2024-12-04T09:07:08Z</dcterms:created>
  <dcterms:modified xsi:type="dcterms:W3CDTF">2026-02-04T11:43:55Z</dcterms:modified>
</cp:coreProperties>
</file>